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atos\Documentos\Piezas 2020\Página web\Auditoria\"/>
    </mc:Choice>
  </mc:AlternateContent>
  <workbookProtection workbookAlgorithmName="SHA-512" workbookHashValue="aP92uaJvhb49EpFsWVWzbPF0zpg4cxU+g5ixUVV7uSkgRybCUUE2CVO1E01k49tg+AkmWUG3AGjaFKjZlNPuGA==" workbookSaltValue="1SiOnl1f0Fuqvy5oGHM3cQ==" workbookSpinCount="100000" lockStructure="1"/>
  <bookViews>
    <workbookView xWindow="0" yWindow="0" windowWidth="20490" windowHeight="7455"/>
  </bookViews>
  <sheets>
    <sheet name="F14.1  PLANES DE MEJORAMIENT..." sheetId="1" r:id="rId1"/>
  </sheets>
  <calcPr calcId="162913"/>
  <fileRecoveryPr repairLoad="1"/>
</workbook>
</file>

<file path=xl/calcChain.xml><?xml version="1.0" encoding="utf-8"?>
<calcChain xmlns="http://schemas.openxmlformats.org/spreadsheetml/2006/main">
  <c r="P14" i="1" l="1"/>
  <c r="P48" i="1"/>
  <c r="M48" i="1"/>
  <c r="P47" i="1"/>
  <c r="M47" i="1"/>
  <c r="P46" i="1"/>
  <c r="M46" i="1"/>
  <c r="P45" i="1"/>
  <c r="M45" i="1"/>
  <c r="P44" i="1"/>
  <c r="M44" i="1"/>
  <c r="P43" i="1"/>
  <c r="M43" i="1"/>
  <c r="P42" i="1"/>
  <c r="M42" i="1"/>
  <c r="P41" i="1"/>
  <c r="M41" i="1"/>
  <c r="P40" i="1"/>
  <c r="M40" i="1"/>
  <c r="P39" i="1"/>
  <c r="M39" i="1"/>
  <c r="P38" i="1"/>
  <c r="M38" i="1"/>
  <c r="P37" i="1"/>
  <c r="M37" i="1"/>
  <c r="P36" i="1"/>
  <c r="M36" i="1"/>
  <c r="P35" i="1"/>
  <c r="M35" i="1"/>
  <c r="P34" i="1"/>
  <c r="M34" i="1"/>
  <c r="P33" i="1"/>
  <c r="M33" i="1"/>
  <c r="P32" i="1"/>
  <c r="M32" i="1"/>
  <c r="P31" i="1"/>
  <c r="M31" i="1"/>
  <c r="P30" i="1"/>
  <c r="M30" i="1"/>
  <c r="P29" i="1"/>
  <c r="M29" i="1"/>
  <c r="P28" i="1"/>
  <c r="M28" i="1"/>
  <c r="P27" i="1"/>
  <c r="M27" i="1"/>
  <c r="P26" i="1"/>
  <c r="M26" i="1"/>
  <c r="P25" i="1"/>
  <c r="M25" i="1"/>
  <c r="P24" i="1"/>
  <c r="M24" i="1"/>
  <c r="P23" i="1"/>
  <c r="M23" i="1"/>
  <c r="P22" i="1"/>
  <c r="M22" i="1"/>
  <c r="P21" i="1"/>
  <c r="M21" i="1"/>
  <c r="P20" i="1"/>
  <c r="M20" i="1"/>
  <c r="P19" i="1"/>
  <c r="M19" i="1"/>
  <c r="P18" i="1"/>
  <c r="M18" i="1"/>
  <c r="P17" i="1"/>
  <c r="M17" i="1"/>
  <c r="P16" i="1"/>
  <c r="M16" i="1"/>
  <c r="P15" i="1"/>
  <c r="M15" i="1"/>
  <c r="M14" i="1"/>
  <c r="P13" i="1"/>
  <c r="M13" i="1"/>
</calcChain>
</file>

<file path=xl/sharedStrings.xml><?xml version="1.0" encoding="utf-8"?>
<sst xmlns="http://schemas.openxmlformats.org/spreadsheetml/2006/main" count="356" uniqueCount="197">
  <si>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</si>
  <si>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</si>
  <si>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</si>
  <si>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</si>
  <si>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</si>
  <si>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</si>
  <si>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</si>
  <si>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</si>
  <si>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</si>
  <si>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</si>
  <si>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</si>
  <si>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</si>
  <si>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</si>
  <si>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</si>
  <si>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</si>
  <si>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</si>
  <si>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</si>
  <si>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</si>
  <si>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</si>
  <si>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</si>
  <si>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</si>
  <si>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</si>
  <si>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</si>
  <si>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</si>
  <si>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</si>
  <si>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</si>
  <si>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</si>
  <si>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H08Feb14</t>
  </si>
  <si>
    <t>Supervisión
Se encuentra que, ni en las carpetas contractuales ni en los documentos referentes a la supervisión contractual, remitidos por la Entidad, se evidencian soportes suficientes que den cuenta de una adecuada labor de control y seguimiento de los contratos, propio de los supervisor (H08-feb14)</t>
  </si>
  <si>
    <t>Lo anterior se origina, además del incumplimiento de los deberes impuestos a los supervisores en el reglamento interno, por debilidades en las labores de control y seguimiento en la ejecución contractual</t>
  </si>
  <si>
    <t>Modificar el Manual de Contratación de CISA, incluyendo un formato que permita al supervisor un mejor seguimiento contractual, el contenido mínimo será: cumplimiento, seguimiento a obligaciones legales, avance de ejecución en plazo y presupuesto, calidad de la prestación del servicio, informes del contratista y procedencia del pago del (os) instalamiento(s) del valor del contrato.</t>
  </si>
  <si>
    <t>Realizar  una campaña general  sobre el uso del formato de supervisión para la contratación.</t>
  </si>
  <si>
    <t>Registro de asistencia</t>
  </si>
  <si>
    <t>Hallazgo en verificación por parte del proceso auditor - evaluación de efectividad</t>
  </si>
  <si>
    <t>FILA_4</t>
  </si>
  <si>
    <t>H12Feb14</t>
  </si>
  <si>
    <t>Datos Reportados en TEMIS 
De conformidad al Manual de Responsabilidades, los Jefes Jurídicos de las Sucursales tienen el deber de realizar seguimiento y control a los procesos pendientes asignados a la sucursal. Así mismo deben verificar la calidad del trabajo realizado por los abogados externos contratados por la entidad. (H12.-feb14)</t>
  </si>
  <si>
    <t>No se registran observaciones en varias actuaciones, se indica que no hay medidas cautelares cuando sí, no se reporta actuación en el histórico de actuaciones, el número de radicación para identificar el proceso en la rama judicial, no se indica en el aplicativo y en otros casos el reportado en el aplicativo TEMIS no corresponde al del proceso o no arroja ningún resultado de búsqueda</t>
  </si>
  <si>
    <t>Actualizar la información contenida en el aplicativo Temis de aquellos procesos con saldo de capital superior a 10 millones de pesos, la cual deberá contener  el número de radicación del proceso y su estado actual</t>
  </si>
  <si>
    <t>Actualizar la información contenida en el aplicativo Temis, la cual deberá contener  el número de radicación del proceso y su estado actual</t>
  </si>
  <si>
    <t>Registros actualizados / procesos con saldo de capital superior a 10 millones de pesos</t>
  </si>
  <si>
    <t xml:space="preserve">Realizada la validación con el responable de la Gerencia Juridica aun se identifica el 70% de los procesos sin la información soporte correspondiente </t>
  </si>
  <si>
    <t>FILA_5</t>
  </si>
  <si>
    <t xml:space="preserve">Requerir abogados externos para actualizar la información. </t>
  </si>
  <si>
    <t>Registrar en el aplicativo TEMIS los avances de cada proceso</t>
  </si>
  <si>
    <t>Requerimiento enviado</t>
  </si>
  <si>
    <t>FILA_8</t>
  </si>
  <si>
    <t>H15Feb14</t>
  </si>
  <si>
    <t>Aplicativos 
En los aplicativos desarrollados por CISA, conforme con lo establecido en la Circular 093, se debe incluir además del código fuente del aplicativo, la documentación correspondiente al manual técnico y al manual de usuario. Sin embargo, se observa que para los aplicativos COBRA, GESCAM, CONCISA, NUEVOSIGEP no se cuenta con la mencionada documentación (H15-feb14)</t>
  </si>
  <si>
    <t>Lo anterior evidencia riesgos relacionados con la operación y funcionamiento de los aplicativos ya que estos son vulnerables cuando no son utilizados de forma adecuada por los usuarios y no cuentan con controles automáticos que obliguen al usuario a realizar acciones como adjuntar los soportes para operaciones criticas como el caso de los registros de pagos</t>
  </si>
  <si>
    <t>Elaboración y/o actualización de manuales técnicos y de usuario para los aplicativos CONCISA, SIGEP, GESCAM, TEMIS, COBRA, OLYMPUS, SIGA, ZEUS</t>
  </si>
  <si>
    <t>Elaborar manuales técnico y de usuario para la aplicación COBRA</t>
  </si>
  <si>
    <t>Manuales Documentados</t>
  </si>
  <si>
    <t>FILA_9</t>
  </si>
  <si>
    <t>Elaborar manuales técnicos y de usuario para las aplicaciones SIGEP y GESCAM</t>
  </si>
  <si>
    <t>FILA_10</t>
  </si>
  <si>
    <t>Elaborar manuales técnicos y de usuario para las aplicaciones ZEUS y SIGA</t>
  </si>
  <si>
    <t>FILA_11</t>
  </si>
  <si>
    <t>Elaborar manual técnico y de usuario para la aplicación OLYMPUS</t>
  </si>
  <si>
    <t>FILA_12</t>
  </si>
  <si>
    <t>Actualizar los manuales técnicos y de usuario para las aplicaciones CONCISA, TEMIS e IMC</t>
  </si>
  <si>
    <t>FILA_13</t>
  </si>
  <si>
    <t>Actualizar el repositorio documental con los manuales actualizados y divulgar a los usuarios de CISA y Terceros las nuevas versiones para su uso.</t>
  </si>
  <si>
    <t xml:space="preserve">Registro de divulgación de manuales de usuarios actualizados a líderes de aplicacón y usuarios de los sistemas  </t>
  </si>
  <si>
    <t>FILA_14</t>
  </si>
  <si>
    <t>H18Feb14</t>
  </si>
  <si>
    <t>Cuenta Deudores
A 31 de diciembre de 2011, en la cuenta deudores se presentan incertidumbres por $2.363 millones, sobreestimaciones por $150 millones y subestimaciones por $104 millones; por su parte, a 31 de diciembre de 2012, las incertidumbres suman $17.657,1millones, las sobrestimaciones $119 millones y subestimaciones $104,5 millones (H18-feb14)</t>
  </si>
  <si>
    <t>Se origina porque los saldos de esta cuenta incluyen partidas con antigüedad superior a 5 años; obligaciones inexistentes o sobre las cuales no pueden efectuar acciones de cobro; anticipos y cajas menores sin legalizar, anticipos entregados para legalización de inmuebles, valores de arrendamiento pendientes de cruce</t>
  </si>
  <si>
    <t>Depuración de cuentas por cobrar junto con el área jurídica de las sucursales.</t>
  </si>
  <si>
    <t>Solicitar  informe cuatrimestral a las áreas jurídicas del estado jurídico y comercial de las cuentas por cobrar, lo anterior para establecer la viabilidad de su cobro.</t>
  </si>
  <si>
    <t>Informes</t>
  </si>
  <si>
    <t>FILA_15</t>
  </si>
  <si>
    <t>De acuerdo al concepto jurídico informado, se presentaran dichas partidas al comité de saneamiento contable</t>
  </si>
  <si>
    <t>Comités de saneamiento</t>
  </si>
  <si>
    <t>FILA_18</t>
  </si>
  <si>
    <t>H27Feb14</t>
  </si>
  <si>
    <t>Estado Jurídico de Inmuebles  
CISA adelanta el pago de todos los gastos en que incurre el inmueble hasta que se logra su saneamiento y comercialización (impuestos, seguros, administración, servicios públicos, avalúos, honorarios jurídicos y técnicos) (H27-feb14)</t>
  </si>
  <si>
    <t>Falta de gestión e incumplimiento de lo establecido en la Circular Normativa de CISA No. 88</t>
  </si>
  <si>
    <t xml:space="preserve">Depuración de la herramienta de administración de inmuebles Olympus sobre inmuebles no comercializables con saneamiento jurídico </t>
  </si>
  <si>
    <t>Realizar diagnóstico sobre las actuaciones jurídicas efectuadas a los  inmuebles no comercializables con saneamiento jurídico del aplicativo Olympus y adelantar estrategias para el saneamiento de los inmuebles a los cuales no se ha adelantado ninguna actuación.</t>
  </si>
  <si>
    <t>Informe diagnostico sobre el estado de la información</t>
  </si>
  <si>
    <t xml:space="preserve">El proceso de Gestión de Activos - inmuebles solicita la modificación de la acción de mejoramiento - acción no efectiva a partir de la evaluación realizada en auditoria interna de gestión </t>
  </si>
  <si>
    <t>FILA_19</t>
  </si>
  <si>
    <t>Falta de gestión e incumplimiento de lo establecido en la Circular Normativa de CISA No. 89</t>
  </si>
  <si>
    <t>Actualizar la información relativa al saneamiento jurídico de los inmuebles no comercializables del aplicativo Olympus</t>
  </si>
  <si>
    <t>Reporte del Olympus de los inmuebles no comercializables con saneamiento jurídico</t>
  </si>
  <si>
    <t>FILA_20</t>
  </si>
  <si>
    <t>H01Jun14</t>
  </si>
  <si>
    <t>Seguimiento Plan de Acción 2013 Del análisis efectuado al Plan de Acción de CISA para la vigencia 2013 se pudo establecer que existen metas dentro del mismo, que no presentan actividades para su consecución y que a pesar de no formalizarse su cumplimiento siguen plasmadas en el Plan de Acción presentado en la página Web de la Entidad. (H1-Jun14)</t>
  </si>
  <si>
    <t xml:space="preserve">El control del Plan de Acción tiene que realizarse tanto su desarrollo como al final. Al realizar un control en medio del plan, el responsable tiene la oportunidad de corregir las cuestiones que no están saliendo de acuerdo a lo esperado y modificarlas, suprimirlas o reemplazarlas </t>
  </si>
  <si>
    <t>Seguimiento Permanente al Plan de Acción por parte del Comité de Presidencia con corte al final de cada trimestre y toma oportuna acciones y correctivos en caso de requerirse</t>
  </si>
  <si>
    <t>Generación Memorando por Presidencia  de CISA donde se establece el seguimiento trimestral al comité por parte del Comité de Presidencia.</t>
  </si>
  <si>
    <t xml:space="preserve">Memorando </t>
  </si>
  <si>
    <t>FILA_21</t>
  </si>
  <si>
    <t xml:space="preserve">Seguimiento segundo trimestre de 2014 </t>
  </si>
  <si>
    <t>Seguimiento Realizado en Comité de Presidencia</t>
  </si>
  <si>
    <t>FILA_22</t>
  </si>
  <si>
    <t>H03Jun14</t>
  </si>
  <si>
    <t>Selección del Contratista La contratación del servicio de custodia digitalización administración manejo y asesoría del archivo de CISA, realizada el 31/10/2013 con IRON MOUNTAIN SAS, se efectuó mediante contratación directa, pese a que el Comité de Contratos del 19/02/13, aprobó los Términos de Referencia del Concurso Público puestos a consideración por la VP Admin y Fin (H3-Jun14)</t>
  </si>
  <si>
    <t>En las Actas del Comité de Contratos posteriores a la aprobación de los citados términos, no se evidencia que el proceso de selección "Concurso Público" aprobado en el Acta 001 del 19 de febrero de 2013, se hubiese iniciado declarado desierto o suspendido, para así invocar alguna de las causales consagradas en el artículo 21 de la Circular Normativa 44.</t>
  </si>
  <si>
    <t>Sensibilizar a los integrantes del Comité de Contratos, en el  sentido de fijar como política que una vez sea declarado un proceso de selección directo o público como desierto, el comité podrá optar por : (i) hacer uso de la excepción referida a que se pueda agotar un proceso abreviado, o  adelantar un nuevo concurso directo o público, según corresponda.</t>
  </si>
  <si>
    <t>Sensibilización de la política definida en el Comité de Contratos</t>
  </si>
  <si>
    <t>Acta de Comité</t>
  </si>
  <si>
    <t>FILA_27</t>
  </si>
  <si>
    <t>H09Jun14</t>
  </si>
  <si>
    <t>Inventario Final de Inmuebles
Según base de datos de CISA hay 24 inmuebles de las vigencias 2003,2005 y 2007 por $1.036.5 mill en depuración contable. 22 corresponden a la venta realizada a CGA y son propiedad de CGA, pues se efectuó el pago por ésta transacción; las escrituras están a nombre de CISA por cuanto los juzgados no permitieron que se cediera el proceso al comprador(H9-jun14)</t>
  </si>
  <si>
    <t>Falta de sinergia entre  el área de cartera e inmuebles para dinamizar la depuración del inventario proveniente de cartera.</t>
  </si>
  <si>
    <t>Depuración de portafolio de inmuebles provenientes de cartera (CGA)</t>
  </si>
  <si>
    <t>Efectuar reuniones con Cartera  tendientes a la depuración de los inmuebles</t>
  </si>
  <si>
    <t>Reuniones trimestrales con cartera, generando informe de avance para la actualización del inventario  en inmuebles  y contabilidad</t>
  </si>
  <si>
    <t>Acción con vencimiento el 31 de Diciembre de 2020</t>
  </si>
  <si>
    <t>FILA_28</t>
  </si>
  <si>
    <t>Revisión periódica del estatus Jurídico  de inmuebles que presentan afectaciones jurídicas donde se encuentra en litigio la propiedad de CISA (Falsa tradición)</t>
  </si>
  <si>
    <t>Efectuar seguimiento con responsables Jurídicos frente al avance en los procesos de saneamiento del grupo de inmuebles.</t>
  </si>
  <si>
    <t>Seguimientos trimestrales y actualización en Olympus y contabilidad.</t>
  </si>
  <si>
    <t>FILA_29</t>
  </si>
  <si>
    <t xml:space="preserve">Continuar con la revisión jurídica en las Sucursales de manera  trimestral de FMI  correspondiente al Inventario total de inmuebles , certificado  por la Gerencia de la Sucursal </t>
  </si>
  <si>
    <t>Revisión de los FMI del Portafolio de inmuebles de cada sucursal</t>
  </si>
  <si>
    <t>Certificación del Gerente Sucursal de la revisión efectuada</t>
  </si>
  <si>
    <t>FILA_30</t>
  </si>
  <si>
    <t>H10Jun14</t>
  </si>
  <si>
    <t>Conciliación Inventario Final Inmuebles
La conciliación de saldos de la cuenta inventarios entre Contabilidad y la VP de Inmuebles presenta partidas conciliatorias por $272.4 mill. Del total de partidas conciliatorias $57.1 mill presentan incertidumbre $1.8 mill subestimación y $213.5 mill sobreestimación. Estos no se encuentran en la base de datos del inventario final (H10-jun14)</t>
  </si>
  <si>
    <t xml:space="preserve">Evidencia la falta de control y seguimiento al inventario de inmuebles </t>
  </si>
  <si>
    <t xml:space="preserve">CISA se encuentra realizando un plan choque de depuración y saneamiento contable de partidas con antigüedad importante, las partidas del inventario forman parte del plan. </t>
  </si>
  <si>
    <t>Depuración contable por parte de los funcionarios asignados, consecución de comprobantes contables de registro y soportes de evidencia para toma de decisiones.</t>
  </si>
  <si>
    <t>Informes de depuración</t>
  </si>
  <si>
    <t>FILA_31</t>
  </si>
  <si>
    <t>H13Jun14</t>
  </si>
  <si>
    <t>Ejecución Presupuestal 2013
Central de Inversiones S.A. -CISA para la vigencia 2013 presenta una ejecución del 38% en sus ingresos, situación muy similar presentada en las vigencias anteriores (2011 y 2012) (H13-jun14)</t>
  </si>
  <si>
    <t>Inexistencia de una política Nacional de gestión de Activos Públicos</t>
  </si>
  <si>
    <t>Formular y hacer seguimiento periódico al plan de acción 2018</t>
  </si>
  <si>
    <t>Revisar el Modelo de Negocio de CISA</t>
  </si>
  <si>
    <t>Documento</t>
  </si>
  <si>
    <t>Este tema esta en cabeza del representante legal para su analisis y posbile replanteamiento de la acción</t>
  </si>
  <si>
    <t>FILA_32</t>
  </si>
  <si>
    <t>Diseñar y proponer el marco normativo para la ley de gestión de activos</t>
  </si>
  <si>
    <t>FILA_33</t>
  </si>
  <si>
    <t>Características propias de los activos improductivos que dificultan su movilización</t>
  </si>
  <si>
    <t>Optimizar el esquema de saneamiento de inmuebles</t>
  </si>
  <si>
    <t>Actividades del proyecto Ejecutadas</t>
  </si>
  <si>
    <t>Dinamizar las nuevas líneas de negocio</t>
  </si>
  <si>
    <t>Consolidar la Cartera Coactiva como línea de negocio clave para CISA</t>
  </si>
  <si>
    <t>Optimización de la movilización de inmuebles</t>
  </si>
  <si>
    <t>Toma de acciones inoportunas ante desviaciones en el cumplimiento del presupuesto de ingresos</t>
  </si>
  <si>
    <t>Realizar seguimientos periódicos al avance de los proyectos institucionales</t>
  </si>
  <si>
    <t>Seguimientos realizados por el comité de presidencia</t>
  </si>
  <si>
    <t>H1.1Dic17</t>
  </si>
  <si>
    <t>Inmuebles registrados en los Inventarios cuyo titular no es CISA.
Se encontraron 6 inmuebles registrados en el Aplicativo Olympus ( administrador de la información de bienes inmuebles), los que al ser cotejados con los Certificados de Tradición y Libertad se evidenció que el propietario no es CISA sino otros terceros:  ID 2011, 6503, 6650, 15852, 2134 y 15705</t>
  </si>
  <si>
    <t>H1.2Dic17</t>
  </si>
  <si>
    <t>Inmuebles  cuyo titular es CISA, pero no se encuentran registrados en Estados Financieros (cta 151003 Inventario).
En consulta al VUR, se encontraron 8 inmuebles cuyo propietario, según registro es CISA, sin embargo, no se encontraron los registros en la cuenta de Inventarios; Folios MI  080-54704 , 140-51174,  50C-1220000, 50C-1507762, 190-23915, 50C-1507760, 50C-1507761 y 50C-1507763</t>
  </si>
  <si>
    <t>Falta de seguimiento a  la actualización en los FMI de inmuebles que siendo garantía de obligaciones fueron cedidas a terceros.</t>
  </si>
  <si>
    <t>Revisión del inventario de los inmuebles detallados en el hallazgo y depuración en el aplicativo.</t>
  </si>
  <si>
    <t xml:space="preserve">Efectuar reuniones con Cartera  tendientes a la depuración de los 8  inmuebles </t>
  </si>
  <si>
    <t>Reuniones trimestrales con cartera, generando informe de avance frente a la actualización de los FMI</t>
  </si>
  <si>
    <t>H02Dic17</t>
  </si>
  <si>
    <t>Revisados los Estados Financieros, los auxiliares de gastos y activos correspondientes y según la fase del proyecto (desarrollo), con corte al 31 de diciembre de 2016, se evidencia que los aplicativos COBRA, OLYMPUS y CONCISA no se encuentran incluidos en la cuenta 197008- SOFTWARE.</t>
  </si>
  <si>
    <t>Falencia en el reconocimiento del software en las cuentas de intangibles</t>
  </si>
  <si>
    <t>Revelar en cuentas de orden del valor comercial del software una vez sea valorado por la firma auditoria</t>
  </si>
  <si>
    <t xml:space="preserve">Contabilización en cuentas de orden del valor que fije la firma evaluadora del software </t>
  </si>
  <si>
    <t>Informe de firma evaluadora</t>
  </si>
  <si>
    <t>Contabilización como valor de intangibles cuando sea creado un nuevo aplicativo en etapa de desarrollo</t>
  </si>
  <si>
    <t>Informe del área de tecnología de los valores a contabilizar como intangibles en etapa de desarrollo</t>
  </si>
  <si>
    <t>FILA_2</t>
  </si>
  <si>
    <t>FILA_3</t>
  </si>
  <si>
    <t>FILA_6</t>
  </si>
  <si>
    <t>FILA_7</t>
  </si>
  <si>
    <t>FILA_16</t>
  </si>
  <si>
    <t>FILA_17</t>
  </si>
  <si>
    <t>FILA_23</t>
  </si>
  <si>
    <t>FILA_24</t>
  </si>
  <si>
    <t>FILA_25</t>
  </si>
  <si>
    <t>FILA_26</t>
  </si>
  <si>
    <t>H11Feb14</t>
  </si>
  <si>
    <t>Actividad Procesal
De conformidad con sus manuales de responsabilidad, CISA tiene el deber de realizar la vigilancia, seguimiento y control a los procesos judiciales administrativos, debe verificar la calidad del trabajo realizado por los abogados externos contratados por la entidad
Según se evidenció, este control y seguimiento no es eficaz (H11-feb14)</t>
  </si>
  <si>
    <t>Lo anterior se origina porque en comparación a la cantidad de procesos existentes y a la importancia misional que tiene para la Entidad la representación judicial y administrativa, la entidad no destina recursos suficientes para hacer un adecuado seguimiento</t>
  </si>
  <si>
    <t xml:space="preserve">Implementar comités de seguimiento  a las jefaturas jurídicas de las sucursales con el propósito de supervisar las gestiones respecto del seguimiento que adelantan al portafolio y a sus abogados adscritos portafolio y a sus abogados adscritos. </t>
  </si>
  <si>
    <t xml:space="preserve">Revisión de procesos según muestreo por valor </t>
  </si>
  <si>
    <t>Acta de revisión procesal</t>
  </si>
  <si>
    <t>Comités de seguimiento de la Gerencia de Saneamiento a las Jefaturas Jurídicas de las sucursales</t>
  </si>
  <si>
    <t xml:space="preserve">Actas de  Seguimiento de  Gerencia de Saneamiento de Activos a Jefaturas Jurídicas </t>
  </si>
  <si>
    <t>H04Jun14</t>
  </si>
  <si>
    <t>APLICATIVO Temis Seguimiento y Control Pareo Actuaciones
Se evidencia falta de seguimiento y control a la obligación de apoderados externos con respecto a crear alimentar y actualizar la información de los procesos vía Web TEMIS, ya que en los procesos no se ha realizado el registro, lo cual no permite conocer el estado actual de los procesos para la toma de decisiones (H4-jun14)</t>
  </si>
  <si>
    <t>Falta de seguimiento y control a las obligaciones de los apoderados externos con respecto a crear, alimentar y actualizar la información de los procesos vía Web</t>
  </si>
  <si>
    <t xml:space="preserve">Requerir como mínimo  bimestralmente a los abogados que no hayan alimentado y actualizado la información de los procesos vía WEB en el aplicativo TEMIS  </t>
  </si>
  <si>
    <t>Revisar el pareo que se registra en el aplicativo TEMIS con el fin de identificar los abogados que no registran la información</t>
  </si>
  <si>
    <t>oficios</t>
  </si>
  <si>
    <t>FILA_34</t>
  </si>
  <si>
    <t>FILA_35</t>
  </si>
  <si>
    <t>FILA_36</t>
  </si>
  <si>
    <t>Se aportan actas de seguimiento realizadas en las vig 2015 y 2016 así mismo se realizo la actualización de la CN 97 literal a-b numeral 2.1.8.1 Seguimiento Abogados Externos  en validacion de eficacia</t>
  </si>
  <si>
    <t xml:space="preserve">Realizada la validación con el responable de la Gerencia Juridica y la Gerencia Contable se siguen presentando saldos en las cuentas relacionadas con los gastos de los inmuebles </t>
  </si>
  <si>
    <t xml:space="preserve">Elaboro: </t>
  </si>
  <si>
    <t>Mauren Andrea González - Auditoria Interna</t>
  </si>
  <si>
    <t>Aprobo:</t>
  </si>
  <si>
    <t>Elkin Orlando Angel - Auditor Interno</t>
  </si>
  <si>
    <t>Seguimiento:</t>
  </si>
  <si>
    <t>Julio 21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</si>
</sst>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9" x14ac:knownFonts="1">
    <font>
      <sz val="11"/>
      <color indexed="8"/>
      <name val="Calibri"/>
      <family val="2"/>
      <scheme val="minor"/>
    </font>
    <font>
      <b/>
      <sz val="11"/>
      <color indexed="9"/>
      <name val="Calibri"/>
      <family val="2"/>
    </font>
    <font>
      <b/>
      <sz val="11"/>
      <color indexed="8"/>
      <name val="Calibri"/>
      <family val="2"/>
    </font>
    <font>
      <sz val="11"/>
      <color rgb="FFFF0000"/>
      <name val="Calibri"/>
      <family val="2"/>
      <scheme val="minor"/>
    </font>
    <font>
      <b/>
      <sz val="10"/>
      <color indexed="9"/>
      <name val="Arial"/>
      <family val="2"/>
    </font>
    <font>
      <sz val="10"/>
      <name val="Arial"/>
      <family val="2"/>
    </font>
    <font>
      <sz val="10"/>
      <color indexed="8"/>
      <name val="Arial"/>
      <family val="2"/>
    </font>
    <font>
      <b/>
      <sz val="10"/>
      <name val="Arial"/>
      <family val="2"/>
    </font>
    <font>
      <sz val="11"/>
      <color theme="4"/>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6">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cellStyleXfs>
  <cellXfs count="35">
    <xf numFmtId="0" fontId="0" fillId="0" borderId="0" xfId="0"/>
    <xf numFmtId="0" fontId="1"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0" fillId="0" borderId="0" xfId="0" applyFill="1" applyAlignment="1"/>
    <xf numFmtId="0" fontId="0" fillId="0" borderId="0" xfId="0" applyAlignment="1"/>
    <xf numFmtId="0" fontId="5" fillId="0" borderId="2" xfId="1" applyFont="1" applyFill="1" applyBorder="1" applyAlignment="1" applyProtection="1">
      <alignment horizontal="center" vertical="center"/>
      <protection locked="0"/>
    </xf>
    <xf numFmtId="164" fontId="5" fillId="0" borderId="2" xfId="1" applyNumberFormat="1" applyFont="1" applyFill="1" applyBorder="1" applyAlignment="1" applyProtection="1">
      <alignment horizontal="center" vertical="center"/>
      <protection locked="0"/>
    </xf>
    <xf numFmtId="1" fontId="5" fillId="0" borderId="2" xfId="0" applyNumberFormat="1" applyFont="1" applyFill="1" applyBorder="1" applyAlignment="1">
      <alignment horizontal="center" vertical="center"/>
    </xf>
    <xf numFmtId="0" fontId="5" fillId="0" borderId="2" xfId="0" applyFont="1" applyFill="1" applyBorder="1" applyAlignment="1">
      <alignment horizontal="center" vertical="center"/>
    </xf>
    <xf numFmtId="14" fontId="5" fillId="0" borderId="2" xfId="0" applyNumberFormat="1" applyFont="1" applyFill="1" applyBorder="1" applyAlignment="1">
      <alignment horizontal="center" vertical="center"/>
    </xf>
    <xf numFmtId="0" fontId="5" fillId="0" borderId="2" xfId="0" applyFont="1" applyFill="1" applyBorder="1" applyAlignment="1" applyProtection="1">
      <alignment horizontal="center" vertical="center"/>
      <protection locked="0"/>
    </xf>
    <xf numFmtId="164" fontId="5" fillId="0" borderId="2" xfId="0" applyNumberFormat="1" applyFont="1" applyFill="1" applyBorder="1" applyAlignment="1" applyProtection="1">
      <alignment horizontal="center" vertical="center"/>
      <protection locked="0"/>
    </xf>
    <xf numFmtId="0" fontId="5" fillId="0" borderId="2" xfId="1" applyFont="1" applyFill="1" applyBorder="1" applyAlignment="1" applyProtection="1">
      <alignment horizontal="justify" vertical="center"/>
      <protection locked="0"/>
    </xf>
    <xf numFmtId="0" fontId="5" fillId="0" borderId="2" xfId="0" applyFont="1" applyFill="1" applyBorder="1" applyAlignment="1">
      <alignment horizontal="justify" vertical="center"/>
    </xf>
    <xf numFmtId="0" fontId="6" fillId="0" borderId="2" xfId="0" applyFont="1" applyFill="1" applyBorder="1" applyAlignment="1" applyProtection="1">
      <alignment horizontal="justify" vertical="center"/>
      <protection locked="0"/>
    </xf>
    <xf numFmtId="0" fontId="5" fillId="0" borderId="2" xfId="0" applyFont="1" applyFill="1" applyBorder="1" applyAlignment="1" applyProtection="1">
      <alignment horizontal="justify" vertical="center"/>
      <protection locked="0"/>
    </xf>
    <xf numFmtId="0" fontId="6" fillId="0" borderId="2" xfId="0" applyFont="1" applyFill="1" applyBorder="1" applyAlignment="1">
      <alignment horizontal="justify" vertical="center"/>
    </xf>
    <xf numFmtId="164" fontId="7" fillId="0" borderId="2" xfId="0" applyNumberFormat="1" applyFont="1" applyFill="1" applyBorder="1" applyAlignment="1" applyProtection="1">
      <alignment horizontal="center" vertical="center"/>
      <protection locked="0"/>
    </xf>
    <xf numFmtId="0" fontId="0" fillId="0" borderId="0" xfId="0"/>
    <xf numFmtId="0" fontId="0" fillId="0" borderId="0" xfId="0" applyAlignment="1">
      <alignment wrapText="1"/>
    </xf>
    <xf numFmtId="0" fontId="1" fillId="2" borderId="1" xfId="0" applyFont="1" applyFill="1" applyBorder="1" applyAlignment="1">
      <alignment horizontal="center" vertical="center" wrapText="1"/>
    </xf>
    <xf numFmtId="0" fontId="5" fillId="0" borderId="2" xfId="1"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0" fillId="0" borderId="0" xfId="0" applyFill="1" applyAlignment="1">
      <alignment wrapText="1"/>
    </xf>
    <xf numFmtId="0" fontId="3" fillId="0" borderId="0" xfId="0" applyFont="1" applyFill="1" applyAlignment="1">
      <alignment wrapText="1"/>
    </xf>
    <xf numFmtId="0" fontId="0" fillId="0" borderId="0" xfId="0" applyFont="1" applyFill="1" applyAlignment="1">
      <alignment wrapText="1"/>
    </xf>
    <xf numFmtId="0" fontId="8" fillId="0" borderId="0" xfId="0" applyFont="1" applyFill="1" applyAlignment="1">
      <alignment wrapText="1"/>
    </xf>
    <xf numFmtId="0" fontId="1" fillId="2" borderId="4" xfId="0" applyFont="1" applyFill="1" applyBorder="1" applyAlignment="1">
      <alignment horizontal="center" vertical="center" wrapText="1"/>
    </xf>
    <xf numFmtId="0" fontId="5" fillId="0" borderId="5" xfId="0" applyFont="1" applyFill="1" applyBorder="1" applyAlignment="1">
      <alignment horizontal="justify" vertical="center" wrapText="1"/>
    </xf>
    <xf numFmtId="0" fontId="6" fillId="0" borderId="5" xfId="0" applyFont="1" applyFill="1" applyBorder="1" applyAlignment="1">
      <alignment horizontal="justify" vertical="center" wrapText="1"/>
    </xf>
    <xf numFmtId="164" fontId="2" fillId="3" borderId="2"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0" xfId="0"/>
    <xf numFmtId="0" fontId="0" fillId="0" borderId="0" xfId="0" applyBorder="1" applyAlignment="1">
      <alignment horizont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xdr:col>
      <xdr:colOff>109</xdr:colOff>
      <xdr:row>3</xdr:row>
      <xdr:rowOff>190543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5</xdr:col>
      <xdr:colOff>190500</xdr:colOff>
      <xdr:row>0</xdr:row>
      <xdr:rowOff>190058</xdr:rowOff>
    </xdr:from>
    <xdr:to>
      <xdr:col>11</xdr:col>
      <xdr:colOff>1219200</xdr:colOff>
      <xdr:row>0</xdr:row>
      <xdr:rowOff>1352549</xdr:rowOff>
    </xdr:to>
    <xdr:sp macro="" textlink="">
      <xdr:nvSpPr>
        <xdr:cNvPr id="3" name="TextBox 11"/>
        <xdr:cNvSpPr txBox="1"/>
      </xdr:nvSpPr>
      <xdr:spPr>
        <a:xfrm>
          <a:off x="7448550" y="190058"/>
          <a:ext cx="12611100" cy="1162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600" b="1">
              <a:solidFill>
                <a:schemeClr val="tx1"/>
              </a:solidFill>
            </a:rPr>
            <a:t>SEGUIMIENTO</a:t>
          </a:r>
          <a:r>
            <a:rPr lang="en-US" sz="3600" b="1" baseline="0">
              <a:solidFill>
                <a:schemeClr val="tx1"/>
              </a:solidFill>
            </a:rPr>
            <a:t> PLAN </a:t>
          </a:r>
          <a:r>
            <a:rPr lang="en-US" sz="3200" b="1" baseline="0">
              <a:solidFill>
                <a:schemeClr val="tx1"/>
              </a:solidFill>
            </a:rPr>
            <a:t>DE</a:t>
          </a:r>
          <a:r>
            <a:rPr lang="en-US" sz="3600" b="1" baseline="0">
              <a:solidFill>
                <a:schemeClr val="tx1"/>
              </a:solidFill>
            </a:rPr>
            <a:t> MEJORAMIENTO - CGR</a:t>
          </a:r>
        </a:p>
        <a:p>
          <a:pPr algn="ctr"/>
          <a:r>
            <a:rPr lang="en-US" sz="3600" b="1" baseline="0">
              <a:solidFill>
                <a:schemeClr val="tx1"/>
              </a:solidFill>
            </a:rPr>
            <a:t>Junio 30 de 2020</a:t>
          </a:r>
          <a:endParaRPr lang="en-US" sz="3600" b="1">
            <a:solidFill>
              <a:schemeClr val="tx1"/>
            </a:solidFill>
          </a:endParaRPr>
        </a:p>
      </xdr:txBody>
    </xdr:sp>
    <xdr:clientData/>
  </xdr:twoCellAnchor>
  <xdr:twoCellAnchor>
    <xdr:from>
      <xdr:col>0</xdr:col>
      <xdr:colOff>19051</xdr:colOff>
      <xdr:row>0</xdr:row>
      <xdr:rowOff>0</xdr:rowOff>
    </xdr:from>
    <xdr:to>
      <xdr:col>4</xdr:col>
      <xdr:colOff>12826</xdr:colOff>
      <xdr:row>0</xdr:row>
      <xdr:rowOff>1543050</xdr:rowOff>
    </xdr:to>
    <xdr:pic>
      <xdr:nvPicPr>
        <xdr:cNvPr id="4" name="Imagen 3"/>
        <xdr:cNvPicPr>
          <a:picLocks noChangeAspect="1"/>
        </xdr:cNvPicPr>
      </xdr:nvPicPr>
      <xdr:blipFill>
        <a:blip xmlns:r="http://schemas.openxmlformats.org/officeDocument/2006/relationships" r:embed="rId2"/>
        <a:stretch>
          <a:fillRect/>
        </a:stretch>
      </xdr:blipFill>
      <xdr:spPr>
        <a:xfrm>
          <a:off x="19051" y="0"/>
          <a:ext cx="4889625" cy="1543050"/>
        </a:xfrm>
        <a:prstGeom prst="rect">
          <a:avLst/>
        </a:prstGeom>
      </xdr:spPr>
    </xdr:pic>
    <xdr:clientData/>
  </xdr:twoCellAnchor>
  <xdr:twoCellAnchor editAs="oneCell">
    <xdr:from>
      <xdr:col>14</xdr:col>
      <xdr:colOff>626407</xdr:colOff>
      <xdr:row>0</xdr:row>
      <xdr:rowOff>0</xdr:rowOff>
    </xdr:from>
    <xdr:to>
      <xdr:col>14</xdr:col>
      <xdr:colOff>1606456</xdr:colOff>
      <xdr:row>1</xdr:row>
      <xdr:rowOff>0</xdr:rowOff>
    </xdr:to>
    <xdr:pic>
      <xdr:nvPicPr>
        <xdr:cNvPr id="5" name="Imagen 4"/>
        <xdr:cNvPicPr>
          <a:picLocks noChangeAspect="1"/>
        </xdr:cNvPicPr>
      </xdr:nvPicPr>
      <xdr:blipFill>
        <a:blip xmlns:r="http://schemas.openxmlformats.org/officeDocument/2006/relationships" r:embed="rId3"/>
        <a:stretch>
          <a:fillRect/>
        </a:stretch>
      </xdr:blipFill>
      <xdr:spPr>
        <a:xfrm>
          <a:off x="24076957" y="0"/>
          <a:ext cx="984811" cy="15621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1006"/>
  <sheetViews>
    <sheetView tabSelected="1" zoomScale="80" zoomScaleNormal="80" workbookViewId="0">
      <selection activeCell="K58" sqref="K58"/>
    </sheetView>
  </sheetViews>
  <sheetFormatPr baseColWidth="10" defaultColWidth="9.140625" defaultRowHeight="15" x14ac:dyDescent="0.25"/>
  <cols>
    <col min="2" max="2" width="16" customWidth="1"/>
    <col min="3" max="3" width="27" style="19" customWidth="1"/>
    <col min="4" max="4" width="21" style="19" customWidth="1"/>
    <col min="5" max="5" width="51.7109375" customWidth="1"/>
    <col min="6" max="6" width="56.5703125" customWidth="1"/>
    <col min="7" max="8" width="47.42578125" customWidth="1"/>
    <col min="9" max="9" width="36" customWidth="1"/>
    <col min="10" max="10" width="25.28515625" customWidth="1"/>
    <col min="11" max="11" width="20" customWidth="1"/>
    <col min="12" max="12" width="20.28515625" customWidth="1"/>
    <col min="13" max="14" width="17.28515625" customWidth="1"/>
    <col min="15" max="15" width="32.42578125" style="19" customWidth="1"/>
    <col min="16" max="16" width="10.42578125" style="19" hidden="1" customWidth="1"/>
    <col min="17" max="251" width="8" customWidth="1"/>
  </cols>
  <sheetData>
    <row r="1" spans="1:16" s="18" customFormat="1" ht="123" customHeight="1" x14ac:dyDescent="0.25">
      <c r="A1" s="34"/>
      <c r="B1" s="34"/>
      <c r="C1" s="34"/>
      <c r="D1" s="34"/>
      <c r="E1" s="34"/>
      <c r="F1" s="34"/>
      <c r="G1" s="34"/>
      <c r="H1" s="34"/>
      <c r="I1" s="34"/>
      <c r="J1" s="34"/>
      <c r="K1" s="34"/>
      <c r="L1" s="34"/>
      <c r="M1" s="34"/>
      <c r="N1" s="34"/>
      <c r="O1" s="34"/>
      <c r="P1" s="19"/>
    </row>
    <row r="2" spans="1:16" s="18" customFormat="1" x14ac:dyDescent="0.25">
      <c r="C2" s="19"/>
      <c r="D2" s="19"/>
      <c r="O2" s="19"/>
      <c r="P2" s="19"/>
    </row>
    <row r="3" spans="1:16" ht="30" x14ac:dyDescent="0.25">
      <c r="B3" s="1" t="s">
        <v>0</v>
      </c>
      <c r="C3" s="20">
        <v>53</v>
      </c>
      <c r="D3" s="20" t="s">
        <v>1</v>
      </c>
    </row>
    <row r="4" spans="1:16" ht="45" x14ac:dyDescent="0.25">
      <c r="B4" s="1" t="s">
        <v>2</v>
      </c>
      <c r="C4" s="20">
        <v>400</v>
      </c>
      <c r="D4" s="20" t="s">
        <v>3</v>
      </c>
    </row>
    <row r="5" spans="1:16" x14ac:dyDescent="0.25">
      <c r="B5" s="1" t="s">
        <v>4</v>
      </c>
      <c r="C5" s="20">
        <v>1</v>
      </c>
    </row>
    <row r="6" spans="1:16" x14ac:dyDescent="0.25">
      <c r="B6" s="1" t="s">
        <v>5</v>
      </c>
      <c r="C6" s="20">
        <v>174</v>
      </c>
    </row>
    <row r="7" spans="1:16" x14ac:dyDescent="0.25">
      <c r="B7" s="1" t="s">
        <v>6</v>
      </c>
      <c r="C7" s="31">
        <v>44012</v>
      </c>
    </row>
    <row r="8" spans="1:16" x14ac:dyDescent="0.25">
      <c r="B8" s="1" t="s">
        <v>7</v>
      </c>
      <c r="C8" s="20">
        <v>6</v>
      </c>
      <c r="D8" s="20" t="s">
        <v>8</v>
      </c>
    </row>
    <row r="10" spans="1:16" x14ac:dyDescent="0.25">
      <c r="A10" s="1" t="s">
        <v>9</v>
      </c>
      <c r="B10" s="32" t="s">
        <v>10</v>
      </c>
      <c r="C10" s="33"/>
      <c r="D10" s="33"/>
      <c r="E10" s="33"/>
      <c r="F10" s="33"/>
      <c r="G10" s="33"/>
      <c r="H10" s="33"/>
      <c r="I10" s="33"/>
      <c r="J10" s="33"/>
      <c r="K10" s="33"/>
      <c r="L10" s="33"/>
      <c r="M10" s="33"/>
      <c r="N10" s="33"/>
      <c r="O10" s="33"/>
    </row>
    <row r="11" spans="1:16" x14ac:dyDescent="0.25">
      <c r="C11" s="20">
        <v>4</v>
      </c>
      <c r="D11" s="20">
        <v>8</v>
      </c>
      <c r="E11" s="1">
        <v>12</v>
      </c>
      <c r="F11" s="1">
        <v>16</v>
      </c>
      <c r="G11" s="1">
        <v>20</v>
      </c>
      <c r="H11" s="1">
        <v>24</v>
      </c>
      <c r="I11" s="1">
        <v>28</v>
      </c>
      <c r="J11" s="1">
        <v>31</v>
      </c>
      <c r="K11" s="1">
        <v>32</v>
      </c>
      <c r="L11" s="1">
        <v>36</v>
      </c>
      <c r="M11" s="1">
        <v>40</v>
      </c>
      <c r="N11" s="1">
        <v>44</v>
      </c>
      <c r="O11" s="20">
        <v>48</v>
      </c>
    </row>
    <row r="12" spans="1:16" s="19" customFormat="1" ht="45" x14ac:dyDescent="0.25">
      <c r="C12" s="20" t="s">
        <v>11</v>
      </c>
      <c r="D12" s="20" t="s">
        <v>12</v>
      </c>
      <c r="E12" s="20" t="s">
        <v>13</v>
      </c>
      <c r="F12" s="20" t="s">
        <v>14</v>
      </c>
      <c r="G12" s="20" t="s">
        <v>15</v>
      </c>
      <c r="H12" s="20" t="s">
        <v>16</v>
      </c>
      <c r="I12" s="20" t="s">
        <v>17</v>
      </c>
      <c r="J12" s="20" t="s">
        <v>18</v>
      </c>
      <c r="K12" s="20" t="s">
        <v>19</v>
      </c>
      <c r="L12" s="20" t="s">
        <v>20</v>
      </c>
      <c r="M12" s="20" t="s">
        <v>21</v>
      </c>
      <c r="N12" s="20" t="s">
        <v>22</v>
      </c>
      <c r="O12" s="28" t="s">
        <v>23</v>
      </c>
    </row>
    <row r="13" spans="1:16" s="4" customFormat="1" ht="124.5" customHeight="1" x14ac:dyDescent="0.25">
      <c r="A13" s="2">
        <v>1</v>
      </c>
      <c r="B13" s="2" t="s">
        <v>24</v>
      </c>
      <c r="C13" s="22" t="s">
        <v>26</v>
      </c>
      <c r="D13" s="21" t="s">
        <v>27</v>
      </c>
      <c r="E13" s="12" t="s">
        <v>28</v>
      </c>
      <c r="F13" s="12" t="s">
        <v>29</v>
      </c>
      <c r="G13" s="12" t="s">
        <v>30</v>
      </c>
      <c r="H13" s="12" t="s">
        <v>31</v>
      </c>
      <c r="I13" s="12" t="s">
        <v>32</v>
      </c>
      <c r="J13" s="5">
        <v>1</v>
      </c>
      <c r="K13" s="6">
        <v>41690</v>
      </c>
      <c r="L13" s="6">
        <v>41882</v>
      </c>
      <c r="M13" s="7">
        <f t="shared" ref="M13:M48" si="0">((L13-K13)/7)</f>
        <v>27.428571428571427</v>
      </c>
      <c r="N13" s="8">
        <v>1</v>
      </c>
      <c r="O13" s="29" t="s">
        <v>33</v>
      </c>
      <c r="P13" s="24">
        <f t="shared" ref="P13:P48" si="1">LEN(O13)</f>
        <v>82</v>
      </c>
    </row>
    <row r="14" spans="1:16" s="3" customFormat="1" ht="126.75" customHeight="1" x14ac:dyDescent="0.25">
      <c r="A14" s="2">
        <v>2</v>
      </c>
      <c r="B14" s="2" t="s">
        <v>162</v>
      </c>
      <c r="C14" s="22" t="s">
        <v>26</v>
      </c>
      <c r="D14" s="21" t="s">
        <v>172</v>
      </c>
      <c r="E14" s="12" t="s">
        <v>173</v>
      </c>
      <c r="F14" s="12" t="s">
        <v>174</v>
      </c>
      <c r="G14" s="12" t="s">
        <v>175</v>
      </c>
      <c r="H14" s="12" t="s">
        <v>176</v>
      </c>
      <c r="I14" s="12" t="s">
        <v>177</v>
      </c>
      <c r="J14" s="5">
        <v>8</v>
      </c>
      <c r="K14" s="6">
        <v>41730</v>
      </c>
      <c r="L14" s="6">
        <v>42035</v>
      </c>
      <c r="M14" s="7">
        <f>((L14-K14)/7)</f>
        <v>43.571428571428569</v>
      </c>
      <c r="N14" s="8">
        <v>8</v>
      </c>
      <c r="O14" s="30" t="s">
        <v>189</v>
      </c>
      <c r="P14" s="24">
        <f t="shared" si="1"/>
        <v>200</v>
      </c>
    </row>
    <row r="15" spans="1:16" s="3" customFormat="1" ht="120.75" customHeight="1" x14ac:dyDescent="0.25">
      <c r="A15" s="2">
        <v>3</v>
      </c>
      <c r="B15" s="2" t="s">
        <v>163</v>
      </c>
      <c r="C15" s="22" t="s">
        <v>26</v>
      </c>
      <c r="D15" s="21" t="s">
        <v>172</v>
      </c>
      <c r="E15" s="12" t="s">
        <v>173</v>
      </c>
      <c r="F15" s="12" t="s">
        <v>174</v>
      </c>
      <c r="G15" s="12" t="s">
        <v>175</v>
      </c>
      <c r="H15" s="12" t="s">
        <v>178</v>
      </c>
      <c r="I15" s="12" t="s">
        <v>179</v>
      </c>
      <c r="J15" s="5">
        <v>8</v>
      </c>
      <c r="K15" s="6">
        <v>41730</v>
      </c>
      <c r="L15" s="6">
        <v>42035</v>
      </c>
      <c r="M15" s="7">
        <f>((L15-K15)/7)</f>
        <v>43.571428571428569</v>
      </c>
      <c r="N15" s="8">
        <v>8</v>
      </c>
      <c r="O15" s="30" t="s">
        <v>189</v>
      </c>
      <c r="P15" s="24">
        <f>LEN(O15)</f>
        <v>200</v>
      </c>
    </row>
    <row r="16" spans="1:16" s="4" customFormat="1" ht="131.25" customHeight="1" x14ac:dyDescent="0.25">
      <c r="A16" s="2">
        <v>4</v>
      </c>
      <c r="B16" s="2" t="s">
        <v>34</v>
      </c>
      <c r="C16" s="22" t="s">
        <v>26</v>
      </c>
      <c r="D16" s="21" t="s">
        <v>35</v>
      </c>
      <c r="E16" s="12" t="s">
        <v>36</v>
      </c>
      <c r="F16" s="12" t="s">
        <v>37</v>
      </c>
      <c r="G16" s="12" t="s">
        <v>38</v>
      </c>
      <c r="H16" s="12" t="s">
        <v>39</v>
      </c>
      <c r="I16" s="12" t="s">
        <v>40</v>
      </c>
      <c r="J16" s="5">
        <v>70</v>
      </c>
      <c r="K16" s="6">
        <v>41690</v>
      </c>
      <c r="L16" s="6">
        <v>42035</v>
      </c>
      <c r="M16" s="7">
        <f t="shared" si="0"/>
        <v>49.285714285714285</v>
      </c>
      <c r="N16" s="8">
        <v>70</v>
      </c>
      <c r="O16" s="29" t="s">
        <v>41</v>
      </c>
      <c r="P16" s="24">
        <f t="shared" si="1"/>
        <v>150</v>
      </c>
    </row>
    <row r="17" spans="1:16" s="4" customFormat="1" ht="89.25" x14ac:dyDescent="0.25">
      <c r="A17" s="2">
        <v>5</v>
      </c>
      <c r="B17" s="2" t="s">
        <v>42</v>
      </c>
      <c r="C17" s="22" t="s">
        <v>26</v>
      </c>
      <c r="D17" s="21" t="s">
        <v>35</v>
      </c>
      <c r="E17" s="12" t="s">
        <v>36</v>
      </c>
      <c r="F17" s="12" t="s">
        <v>37</v>
      </c>
      <c r="G17" s="12" t="s">
        <v>43</v>
      </c>
      <c r="H17" s="12" t="s">
        <v>44</v>
      </c>
      <c r="I17" s="12" t="s">
        <v>45</v>
      </c>
      <c r="J17" s="5">
        <v>1</v>
      </c>
      <c r="K17" s="6">
        <v>41730</v>
      </c>
      <c r="L17" s="6">
        <v>41973</v>
      </c>
      <c r="M17" s="7">
        <f t="shared" si="0"/>
        <v>34.714285714285715</v>
      </c>
      <c r="N17" s="8">
        <v>1</v>
      </c>
      <c r="O17" s="29" t="s">
        <v>41</v>
      </c>
      <c r="P17" s="24">
        <f t="shared" si="1"/>
        <v>150</v>
      </c>
    </row>
    <row r="18" spans="1:16" s="4" customFormat="1" ht="112.5" customHeight="1" x14ac:dyDescent="0.25">
      <c r="A18" s="2">
        <v>6</v>
      </c>
      <c r="B18" s="2" t="s">
        <v>164</v>
      </c>
      <c r="C18" s="22" t="s">
        <v>26</v>
      </c>
      <c r="D18" s="21" t="s">
        <v>47</v>
      </c>
      <c r="E18" s="12" t="s">
        <v>48</v>
      </c>
      <c r="F18" s="12" t="s">
        <v>49</v>
      </c>
      <c r="G18" s="13" t="s">
        <v>50</v>
      </c>
      <c r="H18" s="12" t="s">
        <v>51</v>
      </c>
      <c r="I18" s="13" t="s">
        <v>52</v>
      </c>
      <c r="J18" s="8">
        <v>2</v>
      </c>
      <c r="K18" s="9">
        <v>43132</v>
      </c>
      <c r="L18" s="9">
        <v>43220</v>
      </c>
      <c r="M18" s="7">
        <f t="shared" si="0"/>
        <v>12.571428571428571</v>
      </c>
      <c r="N18" s="8">
        <v>2</v>
      </c>
      <c r="O18" s="29" t="s">
        <v>33</v>
      </c>
      <c r="P18" s="24">
        <f t="shared" si="1"/>
        <v>82</v>
      </c>
    </row>
    <row r="19" spans="1:16" s="4" customFormat="1" ht="112.5" customHeight="1" x14ac:dyDescent="0.25">
      <c r="A19" s="2">
        <v>7</v>
      </c>
      <c r="B19" s="2" t="s">
        <v>165</v>
      </c>
      <c r="C19" s="22" t="s">
        <v>26</v>
      </c>
      <c r="D19" s="21" t="s">
        <v>47</v>
      </c>
      <c r="E19" s="12" t="s">
        <v>48</v>
      </c>
      <c r="F19" s="12" t="s">
        <v>49</v>
      </c>
      <c r="G19" s="13" t="s">
        <v>50</v>
      </c>
      <c r="H19" s="13" t="s">
        <v>54</v>
      </c>
      <c r="I19" s="13" t="s">
        <v>52</v>
      </c>
      <c r="J19" s="8">
        <v>4</v>
      </c>
      <c r="K19" s="9">
        <v>43221</v>
      </c>
      <c r="L19" s="9">
        <v>43281</v>
      </c>
      <c r="M19" s="7">
        <f t="shared" si="0"/>
        <v>8.5714285714285712</v>
      </c>
      <c r="N19" s="8">
        <v>4</v>
      </c>
      <c r="O19" s="29" t="s">
        <v>33</v>
      </c>
      <c r="P19" s="24">
        <f t="shared" si="1"/>
        <v>82</v>
      </c>
    </row>
    <row r="20" spans="1:16" s="4" customFormat="1" ht="112.5" customHeight="1" x14ac:dyDescent="0.25">
      <c r="A20" s="2">
        <v>8</v>
      </c>
      <c r="B20" s="2" t="s">
        <v>46</v>
      </c>
      <c r="C20" s="22" t="s">
        <v>26</v>
      </c>
      <c r="D20" s="21" t="s">
        <v>47</v>
      </c>
      <c r="E20" s="12" t="s">
        <v>48</v>
      </c>
      <c r="F20" s="12" t="s">
        <v>49</v>
      </c>
      <c r="G20" s="13" t="s">
        <v>50</v>
      </c>
      <c r="H20" s="13" t="s">
        <v>56</v>
      </c>
      <c r="I20" s="13" t="s">
        <v>52</v>
      </c>
      <c r="J20" s="8">
        <v>4</v>
      </c>
      <c r="K20" s="9">
        <v>43282</v>
      </c>
      <c r="L20" s="9">
        <v>43343</v>
      </c>
      <c r="M20" s="7">
        <f t="shared" si="0"/>
        <v>8.7142857142857135</v>
      </c>
      <c r="N20" s="8">
        <v>4</v>
      </c>
      <c r="O20" s="29" t="s">
        <v>33</v>
      </c>
      <c r="P20" s="24">
        <f t="shared" si="1"/>
        <v>82</v>
      </c>
    </row>
    <row r="21" spans="1:16" s="4" customFormat="1" ht="124.5" customHeight="1" x14ac:dyDescent="0.25">
      <c r="A21" s="2">
        <v>9</v>
      </c>
      <c r="B21" s="2" t="s">
        <v>53</v>
      </c>
      <c r="C21" s="22" t="s">
        <v>26</v>
      </c>
      <c r="D21" s="21" t="s">
        <v>47</v>
      </c>
      <c r="E21" s="12" t="s">
        <v>48</v>
      </c>
      <c r="F21" s="12" t="s">
        <v>49</v>
      </c>
      <c r="G21" s="13" t="s">
        <v>50</v>
      </c>
      <c r="H21" s="13" t="s">
        <v>58</v>
      </c>
      <c r="I21" s="13" t="s">
        <v>52</v>
      </c>
      <c r="J21" s="8">
        <v>2</v>
      </c>
      <c r="K21" s="9">
        <v>43344</v>
      </c>
      <c r="L21" s="9">
        <v>43434</v>
      </c>
      <c r="M21" s="7">
        <f t="shared" si="0"/>
        <v>12.857142857142858</v>
      </c>
      <c r="N21" s="8">
        <v>2</v>
      </c>
      <c r="O21" s="29" t="s">
        <v>33</v>
      </c>
      <c r="P21" s="24">
        <f t="shared" si="1"/>
        <v>82</v>
      </c>
    </row>
    <row r="22" spans="1:16" s="4" customFormat="1" ht="124.5" customHeight="1" x14ac:dyDescent="0.25">
      <c r="A22" s="2">
        <v>10</v>
      </c>
      <c r="B22" s="2" t="s">
        <v>55</v>
      </c>
      <c r="C22" s="22" t="s">
        <v>26</v>
      </c>
      <c r="D22" s="21" t="s">
        <v>47</v>
      </c>
      <c r="E22" s="12" t="s">
        <v>48</v>
      </c>
      <c r="F22" s="12" t="s">
        <v>49</v>
      </c>
      <c r="G22" s="13" t="s">
        <v>50</v>
      </c>
      <c r="H22" s="13" t="s">
        <v>60</v>
      </c>
      <c r="I22" s="13" t="s">
        <v>52</v>
      </c>
      <c r="J22" s="8">
        <v>6</v>
      </c>
      <c r="K22" s="9">
        <v>43435</v>
      </c>
      <c r="L22" s="9">
        <v>43495</v>
      </c>
      <c r="M22" s="7">
        <f t="shared" si="0"/>
        <v>8.5714285714285712</v>
      </c>
      <c r="N22" s="8">
        <v>6</v>
      </c>
      <c r="O22" s="29" t="s">
        <v>33</v>
      </c>
      <c r="P22" s="24">
        <f t="shared" si="1"/>
        <v>82</v>
      </c>
    </row>
    <row r="23" spans="1:16" s="4" customFormat="1" ht="124.5" customHeight="1" x14ac:dyDescent="0.25">
      <c r="A23" s="2">
        <v>11</v>
      </c>
      <c r="B23" s="2" t="s">
        <v>57</v>
      </c>
      <c r="C23" s="22" t="s">
        <v>26</v>
      </c>
      <c r="D23" s="21" t="s">
        <v>47</v>
      </c>
      <c r="E23" s="12" t="s">
        <v>48</v>
      </c>
      <c r="F23" s="12" t="s">
        <v>49</v>
      </c>
      <c r="G23" s="13" t="s">
        <v>50</v>
      </c>
      <c r="H23" s="13" t="s">
        <v>62</v>
      </c>
      <c r="I23" s="13" t="s">
        <v>63</v>
      </c>
      <c r="J23" s="8">
        <v>9</v>
      </c>
      <c r="K23" s="9">
        <v>43160</v>
      </c>
      <c r="L23" s="9">
        <v>43524</v>
      </c>
      <c r="M23" s="7">
        <f t="shared" si="0"/>
        <v>52</v>
      </c>
      <c r="N23" s="8">
        <v>9</v>
      </c>
      <c r="O23" s="29" t="s">
        <v>33</v>
      </c>
      <c r="P23" s="24">
        <f t="shared" si="1"/>
        <v>82</v>
      </c>
    </row>
    <row r="24" spans="1:16" s="3" customFormat="1" ht="123" customHeight="1" x14ac:dyDescent="0.25">
      <c r="A24" s="2">
        <v>12</v>
      </c>
      <c r="B24" s="2" t="s">
        <v>59</v>
      </c>
      <c r="C24" s="22" t="s">
        <v>26</v>
      </c>
      <c r="D24" s="21" t="s">
        <v>65</v>
      </c>
      <c r="E24" s="12" t="s">
        <v>66</v>
      </c>
      <c r="F24" s="15" t="s">
        <v>67</v>
      </c>
      <c r="G24" s="15" t="s">
        <v>68</v>
      </c>
      <c r="H24" s="13" t="s">
        <v>69</v>
      </c>
      <c r="I24" s="15" t="s">
        <v>70</v>
      </c>
      <c r="J24" s="10">
        <v>4</v>
      </c>
      <c r="K24" s="11">
        <v>43115</v>
      </c>
      <c r="L24" s="11">
        <v>43465</v>
      </c>
      <c r="M24" s="7">
        <f t="shared" si="0"/>
        <v>50</v>
      </c>
      <c r="N24" s="8">
        <v>4</v>
      </c>
      <c r="O24" s="29" t="s">
        <v>190</v>
      </c>
      <c r="P24" s="24">
        <f t="shared" si="1"/>
        <v>178</v>
      </c>
    </row>
    <row r="25" spans="1:16" s="3" customFormat="1" ht="120" customHeight="1" x14ac:dyDescent="0.25">
      <c r="A25" s="2">
        <v>13</v>
      </c>
      <c r="B25" s="2" t="s">
        <v>61</v>
      </c>
      <c r="C25" s="22" t="s">
        <v>26</v>
      </c>
      <c r="D25" s="21" t="s">
        <v>65</v>
      </c>
      <c r="E25" s="12" t="s">
        <v>66</v>
      </c>
      <c r="F25" s="15" t="s">
        <v>67</v>
      </c>
      <c r="G25" s="15" t="s">
        <v>68</v>
      </c>
      <c r="H25" s="13" t="s">
        <v>72</v>
      </c>
      <c r="I25" s="15" t="s">
        <v>73</v>
      </c>
      <c r="J25" s="10">
        <v>2</v>
      </c>
      <c r="K25" s="11">
        <v>43115</v>
      </c>
      <c r="L25" s="11">
        <v>43465</v>
      </c>
      <c r="M25" s="7">
        <f t="shared" si="0"/>
        <v>50</v>
      </c>
      <c r="N25" s="8">
        <v>2</v>
      </c>
      <c r="O25" s="29" t="s">
        <v>190</v>
      </c>
      <c r="P25" s="24">
        <f t="shared" si="1"/>
        <v>178</v>
      </c>
    </row>
    <row r="26" spans="1:16" s="3" customFormat="1" ht="76.5" x14ac:dyDescent="0.25">
      <c r="A26" s="2">
        <v>14</v>
      </c>
      <c r="B26" s="2" t="s">
        <v>64</v>
      </c>
      <c r="C26" s="23" t="s">
        <v>26</v>
      </c>
      <c r="D26" s="21" t="s">
        <v>75</v>
      </c>
      <c r="E26" s="12" t="s">
        <v>76</v>
      </c>
      <c r="F26" s="12" t="s">
        <v>77</v>
      </c>
      <c r="G26" s="12" t="s">
        <v>78</v>
      </c>
      <c r="H26" s="12" t="s">
        <v>79</v>
      </c>
      <c r="I26" s="12" t="s">
        <v>80</v>
      </c>
      <c r="J26" s="5">
        <v>1</v>
      </c>
      <c r="K26" s="6">
        <v>41687</v>
      </c>
      <c r="L26" s="6">
        <v>41851</v>
      </c>
      <c r="M26" s="7">
        <f t="shared" si="0"/>
        <v>23.428571428571427</v>
      </c>
      <c r="N26" s="10">
        <v>1</v>
      </c>
      <c r="O26" s="29" t="s">
        <v>81</v>
      </c>
      <c r="P26" s="24">
        <f t="shared" si="1"/>
        <v>188</v>
      </c>
    </row>
    <row r="27" spans="1:16" s="3" customFormat="1" ht="76.5" x14ac:dyDescent="0.25">
      <c r="A27" s="2">
        <v>15</v>
      </c>
      <c r="B27" s="2" t="s">
        <v>71</v>
      </c>
      <c r="C27" s="23" t="s">
        <v>26</v>
      </c>
      <c r="D27" s="21" t="s">
        <v>75</v>
      </c>
      <c r="E27" s="12" t="s">
        <v>76</v>
      </c>
      <c r="F27" s="12" t="s">
        <v>83</v>
      </c>
      <c r="G27" s="12" t="s">
        <v>78</v>
      </c>
      <c r="H27" s="12" t="s">
        <v>84</v>
      </c>
      <c r="I27" s="12" t="s">
        <v>85</v>
      </c>
      <c r="J27" s="5">
        <v>1</v>
      </c>
      <c r="K27" s="6">
        <v>41687</v>
      </c>
      <c r="L27" s="6">
        <v>42004</v>
      </c>
      <c r="M27" s="7">
        <f t="shared" si="0"/>
        <v>45.285714285714285</v>
      </c>
      <c r="N27" s="10">
        <v>1</v>
      </c>
      <c r="O27" s="29" t="s">
        <v>81</v>
      </c>
      <c r="P27" s="24">
        <f t="shared" si="1"/>
        <v>188</v>
      </c>
    </row>
    <row r="28" spans="1:16" s="4" customFormat="1" ht="112.5" customHeight="1" x14ac:dyDescent="0.25">
      <c r="A28" s="2">
        <v>16</v>
      </c>
      <c r="B28" s="2" t="s">
        <v>166</v>
      </c>
      <c r="C28" s="22" t="s">
        <v>26</v>
      </c>
      <c r="D28" s="21" t="s">
        <v>87</v>
      </c>
      <c r="E28" s="12" t="s">
        <v>88</v>
      </c>
      <c r="F28" s="12" t="s">
        <v>89</v>
      </c>
      <c r="G28" s="12" t="s">
        <v>90</v>
      </c>
      <c r="H28" s="12" t="s">
        <v>91</v>
      </c>
      <c r="I28" s="12" t="s">
        <v>92</v>
      </c>
      <c r="J28" s="5">
        <v>1</v>
      </c>
      <c r="K28" s="6">
        <v>41824</v>
      </c>
      <c r="L28" s="6">
        <v>41851</v>
      </c>
      <c r="M28" s="7">
        <f t="shared" si="0"/>
        <v>3.8571428571428572</v>
      </c>
      <c r="N28" s="10">
        <v>1</v>
      </c>
      <c r="O28" s="29" t="s">
        <v>33</v>
      </c>
      <c r="P28" s="25">
        <f t="shared" si="1"/>
        <v>82</v>
      </c>
    </row>
    <row r="29" spans="1:16" s="4" customFormat="1" ht="107.25" customHeight="1" x14ac:dyDescent="0.25">
      <c r="A29" s="2">
        <v>17</v>
      </c>
      <c r="B29" s="2" t="s">
        <v>167</v>
      </c>
      <c r="C29" s="22" t="s">
        <v>26</v>
      </c>
      <c r="D29" s="21" t="s">
        <v>87</v>
      </c>
      <c r="E29" s="12" t="s">
        <v>88</v>
      </c>
      <c r="F29" s="12" t="s">
        <v>89</v>
      </c>
      <c r="G29" s="12" t="s">
        <v>90</v>
      </c>
      <c r="H29" s="12" t="s">
        <v>94</v>
      </c>
      <c r="I29" s="12" t="s">
        <v>95</v>
      </c>
      <c r="J29" s="5">
        <v>1</v>
      </c>
      <c r="K29" s="6">
        <v>41835</v>
      </c>
      <c r="L29" s="6">
        <v>41866</v>
      </c>
      <c r="M29" s="7">
        <f t="shared" si="0"/>
        <v>4.4285714285714288</v>
      </c>
      <c r="N29" s="10">
        <v>1</v>
      </c>
      <c r="O29" s="29" t="s">
        <v>33</v>
      </c>
      <c r="P29" s="25">
        <f t="shared" si="1"/>
        <v>82</v>
      </c>
    </row>
    <row r="30" spans="1:16" s="4" customFormat="1" ht="113.25" customHeight="1" x14ac:dyDescent="0.25">
      <c r="A30" s="2">
        <v>18</v>
      </c>
      <c r="B30" s="2" t="s">
        <v>74</v>
      </c>
      <c r="C30" s="22" t="s">
        <v>26</v>
      </c>
      <c r="D30" s="21" t="s">
        <v>97</v>
      </c>
      <c r="E30" s="12" t="s">
        <v>98</v>
      </c>
      <c r="F30" s="12" t="s">
        <v>99</v>
      </c>
      <c r="G30" s="12" t="s">
        <v>100</v>
      </c>
      <c r="H30" s="12" t="s">
        <v>101</v>
      </c>
      <c r="I30" s="12" t="s">
        <v>102</v>
      </c>
      <c r="J30" s="5">
        <v>1</v>
      </c>
      <c r="K30" s="6">
        <v>41821</v>
      </c>
      <c r="L30" s="6">
        <v>42004</v>
      </c>
      <c r="M30" s="7">
        <f t="shared" si="0"/>
        <v>26.142857142857142</v>
      </c>
      <c r="N30" s="10">
        <v>1</v>
      </c>
      <c r="O30" s="29" t="s">
        <v>33</v>
      </c>
      <c r="P30" s="26">
        <f t="shared" si="1"/>
        <v>82</v>
      </c>
    </row>
    <row r="31" spans="1:16" s="3" customFormat="1" ht="123" customHeight="1" x14ac:dyDescent="0.25">
      <c r="A31" s="2">
        <v>19</v>
      </c>
      <c r="B31" s="2" t="s">
        <v>82</v>
      </c>
      <c r="C31" s="22" t="s">
        <v>26</v>
      </c>
      <c r="D31" s="21" t="s">
        <v>180</v>
      </c>
      <c r="E31" s="12" t="s">
        <v>181</v>
      </c>
      <c r="F31" s="12" t="s">
        <v>182</v>
      </c>
      <c r="G31" s="12" t="s">
        <v>183</v>
      </c>
      <c r="H31" s="12" t="s">
        <v>184</v>
      </c>
      <c r="I31" s="12" t="s">
        <v>185</v>
      </c>
      <c r="J31" s="5">
        <v>6</v>
      </c>
      <c r="K31" s="6">
        <v>41852</v>
      </c>
      <c r="L31" s="6">
        <v>42216</v>
      </c>
      <c r="M31" s="7">
        <f>((L31-K31)/7)</f>
        <v>52</v>
      </c>
      <c r="N31" s="10">
        <v>6</v>
      </c>
      <c r="O31" s="30" t="s">
        <v>189</v>
      </c>
      <c r="P31" s="24">
        <f>LEN(O31)</f>
        <v>200</v>
      </c>
    </row>
    <row r="32" spans="1:16" s="3" customFormat="1" ht="123" customHeight="1" x14ac:dyDescent="0.25">
      <c r="A32" s="2">
        <v>20</v>
      </c>
      <c r="B32" s="2" t="s">
        <v>86</v>
      </c>
      <c r="C32" s="23" t="s">
        <v>26</v>
      </c>
      <c r="D32" s="21" t="s">
        <v>104</v>
      </c>
      <c r="E32" s="12" t="s">
        <v>105</v>
      </c>
      <c r="F32" s="14" t="s">
        <v>106</v>
      </c>
      <c r="G32" s="16" t="s">
        <v>107</v>
      </c>
      <c r="H32" s="16" t="s">
        <v>108</v>
      </c>
      <c r="I32" s="15" t="s">
        <v>109</v>
      </c>
      <c r="J32" s="10">
        <v>4</v>
      </c>
      <c r="K32" s="11">
        <v>43115</v>
      </c>
      <c r="L32" s="17">
        <v>44195</v>
      </c>
      <c r="M32" s="7">
        <f t="shared" si="0"/>
        <v>154.28571428571428</v>
      </c>
      <c r="N32" s="10">
        <v>3</v>
      </c>
      <c r="O32" s="29" t="s">
        <v>110</v>
      </c>
      <c r="P32" s="24">
        <f t="shared" si="1"/>
        <v>49</v>
      </c>
    </row>
    <row r="33" spans="1:16" s="3" customFormat="1" ht="123.75" customHeight="1" x14ac:dyDescent="0.25">
      <c r="A33" s="2">
        <v>21</v>
      </c>
      <c r="B33" s="2" t="s">
        <v>93</v>
      </c>
      <c r="C33" s="23" t="s">
        <v>26</v>
      </c>
      <c r="D33" s="21" t="s">
        <v>104</v>
      </c>
      <c r="E33" s="12" t="s">
        <v>105</v>
      </c>
      <c r="F33" s="14" t="s">
        <v>106</v>
      </c>
      <c r="G33" s="14" t="s">
        <v>112</v>
      </c>
      <c r="H33" s="14" t="s">
        <v>113</v>
      </c>
      <c r="I33" s="15" t="s">
        <v>114</v>
      </c>
      <c r="J33" s="10">
        <v>4</v>
      </c>
      <c r="K33" s="11">
        <v>43115</v>
      </c>
      <c r="L33" s="11">
        <v>43464</v>
      </c>
      <c r="M33" s="7">
        <f t="shared" si="0"/>
        <v>49.857142857142854</v>
      </c>
      <c r="N33" s="10">
        <v>4</v>
      </c>
      <c r="O33" s="29" t="s">
        <v>110</v>
      </c>
      <c r="P33" s="24">
        <f t="shared" si="1"/>
        <v>49</v>
      </c>
    </row>
    <row r="34" spans="1:16" s="3" customFormat="1" ht="120" customHeight="1" x14ac:dyDescent="0.25">
      <c r="A34" s="2">
        <v>22</v>
      </c>
      <c r="B34" s="2" t="s">
        <v>96</v>
      </c>
      <c r="C34" s="23" t="s">
        <v>26</v>
      </c>
      <c r="D34" s="21" t="s">
        <v>104</v>
      </c>
      <c r="E34" s="12" t="s">
        <v>105</v>
      </c>
      <c r="F34" s="14" t="s">
        <v>106</v>
      </c>
      <c r="G34" s="14" t="s">
        <v>116</v>
      </c>
      <c r="H34" s="14" t="s">
        <v>117</v>
      </c>
      <c r="I34" s="15" t="s">
        <v>118</v>
      </c>
      <c r="J34" s="10">
        <v>4</v>
      </c>
      <c r="K34" s="11">
        <v>43115</v>
      </c>
      <c r="L34" s="11">
        <v>43434</v>
      </c>
      <c r="M34" s="7">
        <f t="shared" si="0"/>
        <v>45.571428571428569</v>
      </c>
      <c r="N34" s="10">
        <v>4</v>
      </c>
      <c r="O34" s="29" t="s">
        <v>110</v>
      </c>
      <c r="P34" s="24">
        <f t="shared" si="1"/>
        <v>49</v>
      </c>
    </row>
    <row r="35" spans="1:16" s="3" customFormat="1" ht="117" customHeight="1" x14ac:dyDescent="0.25">
      <c r="A35" s="2">
        <v>23</v>
      </c>
      <c r="B35" s="2" t="s">
        <v>168</v>
      </c>
      <c r="C35" s="23" t="s">
        <v>26</v>
      </c>
      <c r="D35" s="21" t="s">
        <v>120</v>
      </c>
      <c r="E35" s="12" t="s">
        <v>121</v>
      </c>
      <c r="F35" s="12" t="s">
        <v>122</v>
      </c>
      <c r="G35" s="12" t="s">
        <v>123</v>
      </c>
      <c r="H35" s="12" t="s">
        <v>124</v>
      </c>
      <c r="I35" s="12" t="s">
        <v>125</v>
      </c>
      <c r="J35" s="5">
        <v>4</v>
      </c>
      <c r="K35" s="6">
        <v>41866</v>
      </c>
      <c r="L35" s="6">
        <v>42185</v>
      </c>
      <c r="M35" s="7">
        <f t="shared" si="0"/>
        <v>45.571428571428569</v>
      </c>
      <c r="N35" s="10">
        <v>4</v>
      </c>
      <c r="O35" s="29" t="s">
        <v>81</v>
      </c>
      <c r="P35" s="24">
        <f t="shared" si="1"/>
        <v>188</v>
      </c>
    </row>
    <row r="36" spans="1:16" s="4" customFormat="1" ht="81" customHeight="1" x14ac:dyDescent="0.25">
      <c r="A36" s="2">
        <v>24</v>
      </c>
      <c r="B36" s="2" t="s">
        <v>169</v>
      </c>
      <c r="C36" s="22" t="s">
        <v>26</v>
      </c>
      <c r="D36" s="21" t="s">
        <v>127</v>
      </c>
      <c r="E36" s="12" t="s">
        <v>128</v>
      </c>
      <c r="F36" s="12" t="s">
        <v>129</v>
      </c>
      <c r="G36" s="12" t="s">
        <v>130</v>
      </c>
      <c r="H36" s="12" t="s">
        <v>131</v>
      </c>
      <c r="I36" s="12" t="s">
        <v>132</v>
      </c>
      <c r="J36" s="5">
        <v>1</v>
      </c>
      <c r="K36" s="6">
        <v>43115</v>
      </c>
      <c r="L36" s="6">
        <v>43555</v>
      </c>
      <c r="M36" s="7">
        <f t="shared" si="0"/>
        <v>62.857142857142854</v>
      </c>
      <c r="N36" s="10">
        <v>1</v>
      </c>
      <c r="O36" s="29" t="s">
        <v>133</v>
      </c>
      <c r="P36" s="24">
        <f t="shared" si="1"/>
        <v>104</v>
      </c>
    </row>
    <row r="37" spans="1:16" s="4" customFormat="1" ht="81" customHeight="1" x14ac:dyDescent="0.25">
      <c r="A37" s="2">
        <v>25</v>
      </c>
      <c r="B37" s="2" t="s">
        <v>170</v>
      </c>
      <c r="C37" s="22" t="s">
        <v>26</v>
      </c>
      <c r="D37" s="21" t="s">
        <v>127</v>
      </c>
      <c r="E37" s="12" t="s">
        <v>128</v>
      </c>
      <c r="F37" s="12" t="s">
        <v>129</v>
      </c>
      <c r="G37" s="12" t="s">
        <v>130</v>
      </c>
      <c r="H37" s="12" t="s">
        <v>135</v>
      </c>
      <c r="I37" s="12" t="s">
        <v>132</v>
      </c>
      <c r="J37" s="5">
        <v>1</v>
      </c>
      <c r="K37" s="6">
        <v>43101</v>
      </c>
      <c r="L37" s="6">
        <v>43465</v>
      </c>
      <c r="M37" s="7">
        <f t="shared" si="0"/>
        <v>52</v>
      </c>
      <c r="N37" s="10">
        <v>1</v>
      </c>
      <c r="O37" s="29" t="s">
        <v>133</v>
      </c>
      <c r="P37" s="27">
        <f t="shared" si="1"/>
        <v>104</v>
      </c>
    </row>
    <row r="38" spans="1:16" s="3" customFormat="1" ht="76.5" x14ac:dyDescent="0.25">
      <c r="A38" s="2">
        <v>25</v>
      </c>
      <c r="B38" s="2" t="s">
        <v>171</v>
      </c>
      <c r="C38" s="22" t="s">
        <v>26</v>
      </c>
      <c r="D38" s="21" t="s">
        <v>127</v>
      </c>
      <c r="E38" s="12" t="s">
        <v>128</v>
      </c>
      <c r="F38" s="12" t="s">
        <v>137</v>
      </c>
      <c r="G38" s="12" t="s">
        <v>130</v>
      </c>
      <c r="H38" s="12" t="s">
        <v>138</v>
      </c>
      <c r="I38" s="12" t="s">
        <v>139</v>
      </c>
      <c r="J38" s="5">
        <v>4</v>
      </c>
      <c r="K38" s="6">
        <v>43115</v>
      </c>
      <c r="L38" s="6">
        <v>43465</v>
      </c>
      <c r="M38" s="7">
        <f t="shared" si="0"/>
        <v>50</v>
      </c>
      <c r="N38" s="10">
        <v>4</v>
      </c>
      <c r="O38" s="29" t="s">
        <v>81</v>
      </c>
      <c r="P38" s="24">
        <f t="shared" si="1"/>
        <v>188</v>
      </c>
    </row>
    <row r="39" spans="1:16" s="4" customFormat="1" ht="83.25" customHeight="1" x14ac:dyDescent="0.25">
      <c r="A39" s="2">
        <v>27</v>
      </c>
      <c r="B39" s="2" t="s">
        <v>103</v>
      </c>
      <c r="C39" s="22" t="s">
        <v>26</v>
      </c>
      <c r="D39" s="21" t="s">
        <v>127</v>
      </c>
      <c r="E39" s="12" t="s">
        <v>128</v>
      </c>
      <c r="F39" s="12" t="s">
        <v>137</v>
      </c>
      <c r="G39" s="12" t="s">
        <v>130</v>
      </c>
      <c r="H39" s="12" t="s">
        <v>140</v>
      </c>
      <c r="I39" s="12" t="s">
        <v>139</v>
      </c>
      <c r="J39" s="5">
        <v>9</v>
      </c>
      <c r="K39" s="6">
        <v>43101</v>
      </c>
      <c r="L39" s="6">
        <v>43282</v>
      </c>
      <c r="M39" s="7">
        <f t="shared" si="0"/>
        <v>25.857142857142858</v>
      </c>
      <c r="N39" s="10">
        <v>9</v>
      </c>
      <c r="O39" s="29" t="s">
        <v>33</v>
      </c>
      <c r="P39" s="24">
        <f t="shared" si="1"/>
        <v>82</v>
      </c>
    </row>
    <row r="40" spans="1:16" s="3" customFormat="1" ht="83.25" customHeight="1" x14ac:dyDescent="0.25">
      <c r="A40" s="2">
        <v>28</v>
      </c>
      <c r="B40" s="2" t="s">
        <v>111</v>
      </c>
      <c r="C40" s="22" t="s">
        <v>26</v>
      </c>
      <c r="D40" s="21" t="s">
        <v>127</v>
      </c>
      <c r="E40" s="12" t="s">
        <v>128</v>
      </c>
      <c r="F40" s="12" t="s">
        <v>137</v>
      </c>
      <c r="G40" s="12" t="s">
        <v>130</v>
      </c>
      <c r="H40" s="12" t="s">
        <v>141</v>
      </c>
      <c r="I40" s="12" t="s">
        <v>139</v>
      </c>
      <c r="J40" s="5">
        <v>6</v>
      </c>
      <c r="K40" s="6">
        <v>43101</v>
      </c>
      <c r="L40" s="6">
        <v>43344</v>
      </c>
      <c r="M40" s="7">
        <f t="shared" si="0"/>
        <v>34.714285714285715</v>
      </c>
      <c r="N40" s="10">
        <v>6</v>
      </c>
      <c r="O40" s="29" t="s">
        <v>33</v>
      </c>
      <c r="P40" s="24">
        <f t="shared" si="1"/>
        <v>82</v>
      </c>
    </row>
    <row r="41" spans="1:16" s="3" customFormat="1" ht="76.5" x14ac:dyDescent="0.25">
      <c r="A41" s="2">
        <v>29</v>
      </c>
      <c r="B41" s="2" t="s">
        <v>115</v>
      </c>
      <c r="C41" s="22" t="s">
        <v>26</v>
      </c>
      <c r="D41" s="21" t="s">
        <v>127</v>
      </c>
      <c r="E41" s="12" t="s">
        <v>128</v>
      </c>
      <c r="F41" s="12" t="s">
        <v>137</v>
      </c>
      <c r="G41" s="12" t="s">
        <v>130</v>
      </c>
      <c r="H41" s="12" t="s">
        <v>142</v>
      </c>
      <c r="I41" s="12" t="s">
        <v>139</v>
      </c>
      <c r="J41" s="5">
        <v>5</v>
      </c>
      <c r="K41" s="6">
        <v>43101</v>
      </c>
      <c r="L41" s="6">
        <v>43465</v>
      </c>
      <c r="M41" s="7">
        <f t="shared" si="0"/>
        <v>52</v>
      </c>
      <c r="N41" s="10">
        <v>5</v>
      </c>
      <c r="O41" s="29" t="s">
        <v>81</v>
      </c>
      <c r="P41" s="24">
        <f t="shared" si="1"/>
        <v>188</v>
      </c>
    </row>
    <row r="42" spans="1:16" s="3" customFormat="1" ht="81" customHeight="1" x14ac:dyDescent="0.25">
      <c r="A42" s="2">
        <v>30</v>
      </c>
      <c r="B42" s="2" t="s">
        <v>119</v>
      </c>
      <c r="C42" s="22" t="s">
        <v>26</v>
      </c>
      <c r="D42" s="21" t="s">
        <v>127</v>
      </c>
      <c r="E42" s="12" t="s">
        <v>128</v>
      </c>
      <c r="F42" s="12" t="s">
        <v>143</v>
      </c>
      <c r="G42" s="12" t="s">
        <v>130</v>
      </c>
      <c r="H42" s="12" t="s">
        <v>144</v>
      </c>
      <c r="I42" s="12" t="s">
        <v>145</v>
      </c>
      <c r="J42" s="5">
        <v>4</v>
      </c>
      <c r="K42" s="6">
        <v>43101</v>
      </c>
      <c r="L42" s="6">
        <v>43465</v>
      </c>
      <c r="M42" s="7">
        <f t="shared" si="0"/>
        <v>52</v>
      </c>
      <c r="N42" s="10">
        <v>4</v>
      </c>
      <c r="O42" s="29" t="s">
        <v>33</v>
      </c>
      <c r="P42" s="25">
        <f t="shared" si="1"/>
        <v>82</v>
      </c>
    </row>
    <row r="43" spans="1:16" s="3" customFormat="1" ht="116.25" customHeight="1" x14ac:dyDescent="0.25">
      <c r="A43" s="2">
        <v>31</v>
      </c>
      <c r="B43" s="2" t="s">
        <v>126</v>
      </c>
      <c r="C43" s="22" t="s">
        <v>26</v>
      </c>
      <c r="D43" s="22" t="s">
        <v>146</v>
      </c>
      <c r="E43" s="12" t="s">
        <v>147</v>
      </c>
      <c r="F43" s="15" t="s">
        <v>106</v>
      </c>
      <c r="G43" s="13" t="s">
        <v>107</v>
      </c>
      <c r="H43" s="13" t="s">
        <v>108</v>
      </c>
      <c r="I43" s="15" t="s">
        <v>109</v>
      </c>
      <c r="J43" s="10">
        <v>4</v>
      </c>
      <c r="K43" s="11">
        <v>43115</v>
      </c>
      <c r="L43" s="17">
        <v>44195</v>
      </c>
      <c r="M43" s="7">
        <f t="shared" si="0"/>
        <v>154.28571428571428</v>
      </c>
      <c r="N43" s="10">
        <v>3</v>
      </c>
      <c r="O43" s="29" t="s">
        <v>110</v>
      </c>
      <c r="P43" s="24">
        <f t="shared" si="1"/>
        <v>49</v>
      </c>
    </row>
    <row r="44" spans="1:16" s="3" customFormat="1" ht="116.25" customHeight="1" x14ac:dyDescent="0.25">
      <c r="A44" s="2">
        <v>32</v>
      </c>
      <c r="B44" s="2" t="s">
        <v>134</v>
      </c>
      <c r="C44" s="23" t="s">
        <v>26</v>
      </c>
      <c r="D44" s="23" t="s">
        <v>146</v>
      </c>
      <c r="E44" s="12" t="s">
        <v>147</v>
      </c>
      <c r="F44" s="14" t="s">
        <v>106</v>
      </c>
      <c r="G44" s="14" t="s">
        <v>112</v>
      </c>
      <c r="H44" s="14" t="s">
        <v>113</v>
      </c>
      <c r="I44" s="15" t="s">
        <v>114</v>
      </c>
      <c r="J44" s="10">
        <v>4</v>
      </c>
      <c r="K44" s="11">
        <v>43115</v>
      </c>
      <c r="L44" s="17">
        <v>44195</v>
      </c>
      <c r="M44" s="7">
        <f t="shared" si="0"/>
        <v>154.28571428571428</v>
      </c>
      <c r="N44" s="10">
        <v>4</v>
      </c>
      <c r="O44" s="29" t="s">
        <v>81</v>
      </c>
      <c r="P44" s="24">
        <f t="shared" si="1"/>
        <v>188</v>
      </c>
    </row>
    <row r="45" spans="1:16" s="3" customFormat="1" ht="116.25" customHeight="1" x14ac:dyDescent="0.25">
      <c r="A45" s="2">
        <v>33</v>
      </c>
      <c r="B45" s="2" t="s">
        <v>136</v>
      </c>
      <c r="C45" s="23" t="s">
        <v>26</v>
      </c>
      <c r="D45" s="23" t="s">
        <v>146</v>
      </c>
      <c r="E45" s="12" t="s">
        <v>147</v>
      </c>
      <c r="F45" s="14" t="s">
        <v>106</v>
      </c>
      <c r="G45" s="14" t="s">
        <v>116</v>
      </c>
      <c r="H45" s="14" t="s">
        <v>117</v>
      </c>
      <c r="I45" s="15" t="s">
        <v>118</v>
      </c>
      <c r="J45" s="10">
        <v>4</v>
      </c>
      <c r="K45" s="11">
        <v>43115</v>
      </c>
      <c r="L45" s="17">
        <v>44195</v>
      </c>
      <c r="M45" s="7">
        <f t="shared" si="0"/>
        <v>154.28571428571428</v>
      </c>
      <c r="N45" s="10">
        <v>4</v>
      </c>
      <c r="O45" s="29" t="s">
        <v>81</v>
      </c>
      <c r="P45" s="24">
        <f t="shared" si="1"/>
        <v>188</v>
      </c>
    </row>
    <row r="46" spans="1:16" s="3" customFormat="1" ht="120.75" customHeight="1" x14ac:dyDescent="0.25">
      <c r="A46" s="2">
        <v>34</v>
      </c>
      <c r="B46" s="2" t="s">
        <v>186</v>
      </c>
      <c r="C46" s="23" t="s">
        <v>26</v>
      </c>
      <c r="D46" s="23" t="s">
        <v>148</v>
      </c>
      <c r="E46" s="12" t="s">
        <v>149</v>
      </c>
      <c r="F46" s="14" t="s">
        <v>150</v>
      </c>
      <c r="G46" s="14" t="s">
        <v>151</v>
      </c>
      <c r="H46" s="14" t="s">
        <v>152</v>
      </c>
      <c r="I46" s="15" t="s">
        <v>153</v>
      </c>
      <c r="J46" s="10">
        <v>4</v>
      </c>
      <c r="K46" s="11">
        <v>43115</v>
      </c>
      <c r="L46" s="17">
        <v>44195</v>
      </c>
      <c r="M46" s="7">
        <f t="shared" si="0"/>
        <v>154.28571428571428</v>
      </c>
      <c r="N46" s="10">
        <v>3</v>
      </c>
      <c r="O46" s="29" t="s">
        <v>81</v>
      </c>
      <c r="P46" s="24">
        <f t="shared" si="1"/>
        <v>188</v>
      </c>
    </row>
    <row r="47" spans="1:16" s="4" customFormat="1" ht="97.5" customHeight="1" x14ac:dyDescent="0.25">
      <c r="A47" s="2">
        <v>35</v>
      </c>
      <c r="B47" s="2" t="s">
        <v>187</v>
      </c>
      <c r="C47" s="23" t="s">
        <v>26</v>
      </c>
      <c r="D47" s="23" t="s">
        <v>154</v>
      </c>
      <c r="E47" s="12" t="s">
        <v>155</v>
      </c>
      <c r="F47" s="14" t="s">
        <v>156</v>
      </c>
      <c r="G47" s="14" t="s">
        <v>157</v>
      </c>
      <c r="H47" s="14" t="s">
        <v>158</v>
      </c>
      <c r="I47" s="15" t="s">
        <v>159</v>
      </c>
      <c r="J47" s="10">
        <v>1</v>
      </c>
      <c r="K47" s="11">
        <v>43101</v>
      </c>
      <c r="L47" s="11">
        <v>43708</v>
      </c>
      <c r="M47" s="7">
        <f t="shared" si="0"/>
        <v>86.714285714285708</v>
      </c>
      <c r="N47" s="10">
        <v>0</v>
      </c>
      <c r="O47" s="29" t="s">
        <v>33</v>
      </c>
      <c r="P47" s="24">
        <f t="shared" si="1"/>
        <v>82</v>
      </c>
    </row>
    <row r="48" spans="1:16" s="4" customFormat="1" ht="87.75" customHeight="1" x14ac:dyDescent="0.25">
      <c r="A48" s="2">
        <v>36</v>
      </c>
      <c r="B48" s="2" t="s">
        <v>188</v>
      </c>
      <c r="C48" s="23" t="s">
        <v>26</v>
      </c>
      <c r="D48" s="23" t="s">
        <v>154</v>
      </c>
      <c r="E48" s="12" t="s">
        <v>155</v>
      </c>
      <c r="F48" s="14" t="s">
        <v>156</v>
      </c>
      <c r="G48" s="14" t="s">
        <v>157</v>
      </c>
      <c r="H48" s="14" t="s">
        <v>160</v>
      </c>
      <c r="I48" s="15" t="s">
        <v>161</v>
      </c>
      <c r="J48" s="10">
        <v>1</v>
      </c>
      <c r="K48" s="11">
        <v>43101</v>
      </c>
      <c r="L48" s="11">
        <v>43465</v>
      </c>
      <c r="M48" s="7">
        <f t="shared" si="0"/>
        <v>52</v>
      </c>
      <c r="N48" s="10">
        <v>1</v>
      </c>
      <c r="O48" s="29" t="s">
        <v>33</v>
      </c>
      <c r="P48" s="24">
        <f t="shared" si="1"/>
        <v>82</v>
      </c>
    </row>
    <row r="51" spans="2:3" x14ac:dyDescent="0.25">
      <c r="B51" s="18" t="s">
        <v>191</v>
      </c>
      <c r="C51" s="18" t="s">
        <v>192</v>
      </c>
    </row>
    <row r="52" spans="2:3" x14ac:dyDescent="0.25">
      <c r="B52" s="18" t="s">
        <v>193</v>
      </c>
      <c r="C52" s="18" t="s">
        <v>194</v>
      </c>
    </row>
    <row r="53" spans="2:3" x14ac:dyDescent="0.25">
      <c r="B53" s="18" t="s">
        <v>195</v>
      </c>
      <c r="C53" s="18" t="s">
        <v>196</v>
      </c>
    </row>
    <row r="351005" spans="1:1" x14ac:dyDescent="0.25">
      <c r="A351005" t="s">
        <v>25</v>
      </c>
    </row>
    <row r="351006" spans="1:1" x14ac:dyDescent="0.25">
      <c r="A351006" t="s">
        <v>26</v>
      </c>
    </row>
  </sheetData>
  <sheetProtection algorithmName="SHA-512" hashValue="BcASaPhdPgEQMnrZjh4Iu8xRaVI9J18jTERbS69IyJfdW+7Ft1GL33DbY5QfqdupqTBS0onmCmnJJ4wH3HY5zg==" saltValue="GgI4h5c6pVCiLPDhVSirqQ==" spinCount="100000" sheet="1" objects="1" scenarios="1"/>
  <mergeCells count="2">
    <mergeCell ref="B10:O10"/>
    <mergeCell ref="A1:O1"/>
  </mergeCells>
  <dataValidations count="4">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31">
      <formula1>$A$350989:$A$350991</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4:C15">
      <formula1>$A$350992:$A$350994</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6:C17">
      <formula1>$A$350996:$A$350998</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3 C18:C30 C32:C48">
      <formula1>$A$350978:$A$350980</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Jenny Isabel González Cantillo</cp:lastModifiedBy>
  <dcterms:created xsi:type="dcterms:W3CDTF">2020-07-02T20:29:58Z</dcterms:created>
  <dcterms:modified xsi:type="dcterms:W3CDTF">2020-08-05T21:11:27Z</dcterms:modified>
</cp:coreProperties>
</file>